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135" windowHeight="6900" activeTab="0"/>
  </bookViews>
  <sheets>
    <sheet name="Data" sheetId="1" r:id="rId1"/>
  </sheets>
  <definedNames>
    <definedName name="myData">'Data'!$A$9:$AR$10</definedName>
  </definedNames>
  <calcPr fullCalcOnLoad="1"/>
</workbook>
</file>

<file path=xl/sharedStrings.xml><?xml version="1.0" encoding="utf-8"?>
<sst xmlns="http://schemas.openxmlformats.org/spreadsheetml/2006/main" count="68" uniqueCount="46">
  <si>
    <t>data;sum</t>
  </si>
  <si>
    <t>Pilihan data :</t>
  </si>
  <si>
    <t>colsfit</t>
  </si>
  <si>
    <t>Nama Produk</t>
  </si>
  <si>
    <t>Kode</t>
  </si>
  <si>
    <t>Besar</t>
  </si>
  <si>
    <t>Kecil</t>
  </si>
  <si>
    <t>Tengah</t>
  </si>
  <si>
    <t>Satuan</t>
  </si>
  <si>
    <t>Isi Per Kemasan</t>
  </si>
  <si>
    <t>Qty Intransit</t>
  </si>
  <si>
    <t>Rpp Qty</t>
  </si>
  <si>
    <t>Barcode</t>
  </si>
  <si>
    <t>Status Barang</t>
  </si>
  <si>
    <t>Keaktifan</t>
  </si>
  <si>
    <t>SWC</t>
  </si>
  <si>
    <t>RP PO</t>
  </si>
  <si>
    <t>Price</t>
  </si>
  <si>
    <t>YAD</t>
  </si>
  <si>
    <t>Stock Holding / Buffer</t>
  </si>
  <si>
    <t>Pekan</t>
  </si>
  <si>
    <t>Stok</t>
  </si>
  <si>
    <t>Total</t>
  </si>
  <si>
    <t>PO</t>
  </si>
  <si>
    <t>Final PO</t>
  </si>
  <si>
    <t>Tipe Rpp Dipakai</t>
  </si>
  <si>
    <t>YAD (BSR.KCL)</t>
  </si>
  <si>
    <t>Stock Holding / Buffer (BSR.KCL)</t>
  </si>
  <si>
    <t>Total (BSR.KCL)</t>
  </si>
  <si>
    <t>Original (BSR.KCL)</t>
  </si>
  <si>
    <t>Final PO (BSR.KCL)</t>
  </si>
  <si>
    <t>Adjustment (in Kecil)</t>
  </si>
  <si>
    <t>SWC PO</t>
  </si>
  <si>
    <t>Stok (BSR.KCL)</t>
  </si>
  <si>
    <t>Stok (inpcs)</t>
  </si>
  <si>
    <t>Total 3 Bulan</t>
  </si>
  <si>
    <t>Rata-Rata per Bulan</t>
  </si>
  <si>
    <t>Original (in Kecil)</t>
  </si>
  <si>
    <t>DATA HISTORY PENJUALAN (in Kecil pcs)</t>
  </si>
  <si>
    <t>Penjualan X Pekan</t>
  </si>
  <si>
    <t>X Pekan</t>
  </si>
  <si>
    <t>Qty X Pekan</t>
  </si>
  <si>
    <t>Rpp1 (BSR.KCL)</t>
  </si>
  <si>
    <t>Rpp 1 Qty</t>
  </si>
  <si>
    <t>Rpp2 (BSR.KCL)</t>
  </si>
  <si>
    <t>Rpp 2 Qty</t>
  </si>
</sst>
</file>

<file path=xl/styles.xml><?xml version="1.0" encoding="utf-8"?>
<styleSheet xmlns="http://schemas.openxmlformats.org/spreadsheetml/2006/main">
  <numFmts count="1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  <numFmt numFmtId="167" formatCode="_(* #,##0.0_);_(* \(#,##0.0\);_(* &quot;-&quot;_);_(@_)"/>
    <numFmt numFmtId="168" formatCode="_(* #,##0.00_);_(* \(#,##0.00\);_(* &quot;-&quot;_);_(@_)"/>
  </numFmts>
  <fonts count="45">
    <font>
      <sz val="10"/>
      <name val="Arial"/>
      <family val="0"/>
    </font>
    <font>
      <sz val="8"/>
      <name val="Arial"/>
      <family val="2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0" fontId="1" fillId="34" borderId="0" xfId="42" applyNumberFormat="1" applyFont="1" applyFill="1" applyBorder="1" applyAlignment="1">
      <alignment horizontal="left" vertical="center"/>
    </xf>
    <xf numFmtId="166" fontId="1" fillId="34" borderId="0" xfId="4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33" borderId="11" xfId="0" applyNumberFormat="1" applyFont="1" applyFill="1" applyBorder="1" applyAlignment="1">
      <alignment vertical="center"/>
    </xf>
    <xf numFmtId="41" fontId="6" fillId="3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66" fontId="1" fillId="25" borderId="0" xfId="42" applyNumberFormat="1" applyFont="1" applyFill="1" applyBorder="1" applyAlignment="1">
      <alignment horizontal="center" vertical="center"/>
    </xf>
    <xf numFmtId="41" fontId="1" fillId="35" borderId="0" xfId="42" applyNumberFormat="1" applyFont="1" applyFill="1" applyBorder="1" applyAlignment="1">
      <alignment horizontal="center" vertical="center"/>
    </xf>
    <xf numFmtId="41" fontId="1" fillId="34" borderId="0" xfId="42" applyNumberFormat="1" applyFont="1" applyFill="1" applyBorder="1" applyAlignment="1">
      <alignment horizontal="left" vertical="center"/>
    </xf>
    <xf numFmtId="41" fontId="1" fillId="36" borderId="0" xfId="42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1" fontId="1" fillId="37" borderId="0" xfId="42" applyNumberFormat="1" applyFont="1" applyFill="1" applyBorder="1" applyAlignment="1">
      <alignment horizontal="center" vertical="center"/>
    </xf>
    <xf numFmtId="41" fontId="1" fillId="34" borderId="10" xfId="43" applyFont="1" applyFill="1" applyBorder="1" applyAlignment="1">
      <alignment horizontal="center" vertical="center"/>
    </xf>
    <xf numFmtId="41" fontId="6" fillId="33" borderId="11" xfId="0" applyNumberFormat="1" applyFont="1" applyFill="1" applyBorder="1" applyAlignment="1">
      <alignment horizontal="right" vertical="center"/>
    </xf>
    <xf numFmtId="0" fontId="44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41" fontId="1" fillId="38" borderId="10" xfId="43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41" fontId="1" fillId="16" borderId="10" xfId="43" applyFont="1" applyFill="1" applyBorder="1" applyAlignment="1">
      <alignment horizontal="center" vertical="center"/>
    </xf>
    <xf numFmtId="0" fontId="1" fillId="38" borderId="10" xfId="43" applyNumberFormat="1" applyFont="1" applyFill="1" applyBorder="1" applyAlignment="1">
      <alignment horizontal="center" vertical="center"/>
    </xf>
    <xf numFmtId="41" fontId="1" fillId="36" borderId="0" xfId="42" applyNumberFormat="1" applyFont="1" applyFill="1" applyBorder="1" applyAlignment="1">
      <alignment horizontal="right" vertical="center"/>
    </xf>
    <xf numFmtId="41" fontId="1" fillId="37" borderId="0" xfId="42" applyNumberFormat="1" applyFont="1" applyFill="1" applyBorder="1" applyAlignment="1">
      <alignment horizontal="right" vertical="center"/>
    </xf>
    <xf numFmtId="41" fontId="1" fillId="34" borderId="10" xfId="43" applyFont="1" applyFill="1" applyBorder="1" applyAlignment="1">
      <alignment horizontal="right" vertical="center"/>
    </xf>
    <xf numFmtId="41" fontId="1" fillId="38" borderId="10" xfId="43" applyFont="1" applyFill="1" applyBorder="1" applyAlignment="1">
      <alignment horizontal="right" vertical="center"/>
    </xf>
    <xf numFmtId="41" fontId="1" fillId="39" borderId="10" xfId="42" applyNumberFormat="1" applyFont="1" applyFill="1" applyBorder="1" applyAlignment="1">
      <alignment horizontal="center" vertical="center"/>
    </xf>
    <xf numFmtId="41" fontId="1" fillId="16" borderId="10" xfId="43" applyFont="1" applyFill="1" applyBorder="1" applyAlignment="1">
      <alignment horizontal="right" vertical="center"/>
    </xf>
    <xf numFmtId="41" fontId="1" fillId="37" borderId="10" xfId="43" applyFont="1" applyFill="1" applyBorder="1" applyAlignment="1">
      <alignment horizontal="center" vertical="center"/>
    </xf>
    <xf numFmtId="168" fontId="1" fillId="16" borderId="10" xfId="43" applyNumberFormat="1" applyFont="1" applyFill="1" applyBorder="1" applyAlignment="1">
      <alignment horizontal="center" vertical="center"/>
    </xf>
    <xf numFmtId="168" fontId="1" fillId="34" borderId="10" xfId="4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"/>
  <sheetViews>
    <sheetView tabSelected="1" zoomScalePageLayoutView="0" workbookViewId="0" topLeftCell="Z1">
      <selection activeCell="AM9" sqref="AM9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6" width="12.140625" style="1" customWidth="1"/>
    <col min="7" max="7" width="7.7109375" style="1" customWidth="1"/>
    <col min="8" max="8" width="9.28125" style="1" customWidth="1"/>
    <col min="9" max="9" width="8.57421875" style="1" customWidth="1"/>
    <col min="10" max="10" width="7.421875" style="1" customWidth="1"/>
    <col min="11" max="11" width="7.8515625" style="1" customWidth="1"/>
    <col min="12" max="12" width="12.140625" style="1" customWidth="1"/>
    <col min="13" max="13" width="12.421875" style="1" customWidth="1"/>
    <col min="14" max="14" width="12.140625" style="1" customWidth="1"/>
    <col min="15" max="15" width="13.8515625" style="1" bestFit="1" customWidth="1"/>
    <col min="16" max="16" width="16.57421875" style="1" bestFit="1" customWidth="1"/>
    <col min="17" max="18" width="9.28125" style="1" customWidth="1"/>
    <col min="19" max="19" width="8.8515625" style="1" customWidth="1"/>
    <col min="20" max="22" width="9.28125" style="1" customWidth="1"/>
    <col min="23" max="23" width="12.140625" style="1" customWidth="1"/>
    <col min="24" max="25" width="10.7109375" style="1" customWidth="1"/>
    <col min="26" max="26" width="11.7109375" style="1" customWidth="1"/>
    <col min="27" max="27" width="12.00390625" style="1" customWidth="1"/>
    <col min="28" max="28" width="10.421875" style="1" customWidth="1"/>
    <col min="29" max="29" width="12.00390625" style="1" customWidth="1"/>
    <col min="30" max="30" width="10.8515625" style="1" customWidth="1"/>
    <col min="31" max="31" width="8.57421875" style="1" customWidth="1"/>
    <col min="32" max="34" width="8.8515625" style="1" customWidth="1"/>
    <col min="35" max="37" width="9.140625" style="1" customWidth="1"/>
    <col min="38" max="41" width="8.8515625" style="1" customWidth="1"/>
    <col min="42" max="16384" width="9.140625" style="1" customWidth="1"/>
  </cols>
  <sheetData>
    <row r="1" spans="2:44" ht="56.25" customHeight="1">
      <c r="B1" s="47" t="e">
        <f>XLRPARAMS_dbsupplier</f>
        <v>#NAME?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21" customHeight="1">
      <c r="A2" s="1" t="s">
        <v>2</v>
      </c>
      <c r="B2" s="48" t="e">
        <f>XLRPARAMS_dbheader</f>
        <v>#NAME?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</row>
    <row r="3" spans="2:44" ht="12.75">
      <c r="B3" s="39" t="e">
        <f>XLRPARAMS_dbprint</f>
        <v>#NAME?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</row>
    <row r="4" spans="2:44" ht="12.75">
      <c r="B4" s="3" t="s">
        <v>1</v>
      </c>
      <c r="C4" s="39" t="e">
        <f>XLRPARAMS_dbpilihan1</f>
        <v>#NAME?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2:44" ht="12.75">
      <c r="B5" s="3"/>
      <c r="C5" s="39" t="e">
        <f>XLRPARAMS_dbpilihan2</f>
        <v>#NAME?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4:31" ht="24.75" customHeight="1">
      <c r="N6" s="20"/>
      <c r="O6" s="20"/>
      <c r="P6" s="20"/>
      <c r="W6" s="20"/>
      <c r="X6" s="20"/>
      <c r="Y6" s="20"/>
      <c r="Z6" s="20"/>
      <c r="AB6" s="20"/>
      <c r="AD6" s="20" t="e">
        <f>XLRPARAMS_tglstok</f>
        <v>#NAME?</v>
      </c>
      <c r="AE6" s="20"/>
    </row>
    <row r="7" spans="1:44" s="2" customFormat="1" ht="17.25" customHeight="1">
      <c r="A7" s="1"/>
      <c r="B7" s="40"/>
      <c r="C7" s="42"/>
      <c r="D7" s="21"/>
      <c r="E7" s="21"/>
      <c r="F7" s="21"/>
      <c r="G7" s="40" t="s">
        <v>8</v>
      </c>
      <c r="H7" s="41"/>
      <c r="I7" s="42"/>
      <c r="J7" s="40" t="s">
        <v>9</v>
      </c>
      <c r="K7" s="42"/>
      <c r="L7" s="40" t="s">
        <v>17</v>
      </c>
      <c r="M7" s="42"/>
      <c r="N7" s="40" t="s">
        <v>38</v>
      </c>
      <c r="O7" s="41"/>
      <c r="P7" s="41"/>
      <c r="Q7" s="41"/>
      <c r="R7" s="42"/>
      <c r="S7" s="50" t="s">
        <v>39</v>
      </c>
      <c r="T7" s="51"/>
      <c r="U7" s="43" t="s">
        <v>18</v>
      </c>
      <c r="V7" s="43"/>
      <c r="W7" s="43"/>
      <c r="X7" s="41" t="s">
        <v>19</v>
      </c>
      <c r="Y7" s="41"/>
      <c r="Z7" s="41"/>
      <c r="AA7" s="49" t="s">
        <v>21</v>
      </c>
      <c r="AB7" s="49"/>
      <c r="AC7" s="49"/>
      <c r="AD7" s="49"/>
      <c r="AE7" s="49"/>
      <c r="AF7" s="49"/>
      <c r="AG7" s="50" t="s">
        <v>11</v>
      </c>
      <c r="AH7" s="52"/>
      <c r="AI7" s="52"/>
      <c r="AJ7" s="52"/>
      <c r="AK7" s="51"/>
      <c r="AL7" s="44" t="s">
        <v>23</v>
      </c>
      <c r="AM7" s="45"/>
      <c r="AN7" s="45"/>
      <c r="AO7" s="45"/>
      <c r="AP7" s="45"/>
      <c r="AQ7" s="45"/>
      <c r="AR7" s="46"/>
    </row>
    <row r="8" spans="1:44" s="2" customFormat="1" ht="43.5" customHeight="1">
      <c r="A8" s="1"/>
      <c r="B8" s="4" t="s">
        <v>4</v>
      </c>
      <c r="C8" s="4" t="s">
        <v>12</v>
      </c>
      <c r="D8" s="4" t="s">
        <v>3</v>
      </c>
      <c r="E8" s="4" t="s">
        <v>13</v>
      </c>
      <c r="F8" s="4" t="s">
        <v>14</v>
      </c>
      <c r="G8" s="4" t="s">
        <v>5</v>
      </c>
      <c r="H8" s="4" t="s">
        <v>7</v>
      </c>
      <c r="I8" s="4" t="s">
        <v>6</v>
      </c>
      <c r="J8" s="4" t="s">
        <v>5</v>
      </c>
      <c r="K8" s="4" t="s">
        <v>7</v>
      </c>
      <c r="L8" s="4" t="s">
        <v>5</v>
      </c>
      <c r="M8" s="4" t="s">
        <v>6</v>
      </c>
      <c r="N8" s="4" t="e">
        <f>XLRPARAMS_bulan1</f>
        <v>#NAME?</v>
      </c>
      <c r="O8" s="4" t="e">
        <f>XLRPARAMS_bulan2</f>
        <v>#NAME?</v>
      </c>
      <c r="P8" s="4" t="e">
        <f>XLRPARAMS_bulan3</f>
        <v>#NAME?</v>
      </c>
      <c r="Q8" s="16" t="s">
        <v>35</v>
      </c>
      <c r="R8" s="16" t="s">
        <v>36</v>
      </c>
      <c r="S8" s="24" t="s">
        <v>40</v>
      </c>
      <c r="T8" s="24" t="s">
        <v>41</v>
      </c>
      <c r="U8" s="4" t="s">
        <v>20</v>
      </c>
      <c r="V8" s="16" t="s">
        <v>26</v>
      </c>
      <c r="W8" s="4" t="s">
        <v>18</v>
      </c>
      <c r="X8" s="23" t="s">
        <v>20</v>
      </c>
      <c r="Y8" s="16" t="s">
        <v>27</v>
      </c>
      <c r="Z8" s="16" t="s">
        <v>19</v>
      </c>
      <c r="AA8" s="25" t="s">
        <v>33</v>
      </c>
      <c r="AB8" s="25" t="s">
        <v>34</v>
      </c>
      <c r="AC8" s="24" t="s">
        <v>15</v>
      </c>
      <c r="AD8" s="26" t="s">
        <v>10</v>
      </c>
      <c r="AE8" s="26" t="s">
        <v>28</v>
      </c>
      <c r="AF8" s="24" t="s">
        <v>22</v>
      </c>
      <c r="AG8" s="24" t="s">
        <v>25</v>
      </c>
      <c r="AH8" s="24" t="s">
        <v>42</v>
      </c>
      <c r="AI8" s="16" t="s">
        <v>43</v>
      </c>
      <c r="AJ8" s="24" t="s">
        <v>44</v>
      </c>
      <c r="AK8" s="16" t="s">
        <v>45</v>
      </c>
      <c r="AL8" s="16" t="s">
        <v>29</v>
      </c>
      <c r="AM8" s="16" t="s">
        <v>37</v>
      </c>
      <c r="AN8" s="16" t="s">
        <v>31</v>
      </c>
      <c r="AO8" s="16" t="s">
        <v>30</v>
      </c>
      <c r="AP8" s="16" t="s">
        <v>24</v>
      </c>
      <c r="AQ8" s="16" t="s">
        <v>32</v>
      </c>
      <c r="AR8" s="27" t="s">
        <v>16</v>
      </c>
    </row>
    <row r="9" spans="2:44" ht="18" customHeight="1">
      <c r="B9" s="6" t="e">
        <f>tbl_kd_produk</f>
        <v>#NAME?</v>
      </c>
      <c r="C9" s="7" t="e">
        <f>tbl_kd_barcode</f>
        <v>#NAME?</v>
      </c>
      <c r="D9" s="7" t="e">
        <f>tbl_nm_produk</f>
        <v>#NAME?</v>
      </c>
      <c r="E9" s="7" t="e">
        <f>tbl_nm_status</f>
        <v>#NAME?</v>
      </c>
      <c r="F9" s="7" t="e">
        <f>tbl_Keaktifan</f>
        <v>#NAME?</v>
      </c>
      <c r="G9" s="12" t="e">
        <f>tbl_satuan_besar</f>
        <v>#NAME?</v>
      </c>
      <c r="H9" s="12" t="e">
        <f>tbl_satuan_tgh</f>
        <v>#NAME?</v>
      </c>
      <c r="I9" s="12" t="e">
        <f>tbl_satuan_kcl</f>
        <v>#NAME?</v>
      </c>
      <c r="J9" s="13" t="e">
        <f>tbl_konversi_bsr</f>
        <v>#NAME?</v>
      </c>
      <c r="K9" s="13" t="e">
        <f>tbl_konversi_tgh</f>
        <v>#NAME?</v>
      </c>
      <c r="L9" s="14" t="e">
        <f>tbl_harga_bsr_sesudah_disc</f>
        <v>#NAME?</v>
      </c>
      <c r="M9" s="14" t="e">
        <f>tbl_harga_kcl_sesudah_disc</f>
        <v>#NAME?</v>
      </c>
      <c r="N9" s="17" t="e">
        <f>tbl_qty1</f>
        <v>#NAME?</v>
      </c>
      <c r="O9" s="17" t="e">
        <f>tbl_qty2</f>
        <v>#NAME?</v>
      </c>
      <c r="P9" s="17" t="e">
        <f>tbl_qty3</f>
        <v>#NAME?</v>
      </c>
      <c r="Q9" s="15" t="e">
        <f>tbl_QTY_3_BULAN</f>
        <v>#NAME?</v>
      </c>
      <c r="R9" s="34" t="e">
        <f>tbl_QTY_RATARATA_PERBULAN</f>
        <v>#NAME?</v>
      </c>
      <c r="S9" s="29" t="e">
        <f>tbl_rpptipe</f>
        <v>#NAME?</v>
      </c>
      <c r="T9" s="29" t="e">
        <f>tbl_qty13</f>
        <v>#NAME?</v>
      </c>
      <c r="U9" s="17" t="e">
        <f>tbl_pekan_yad</f>
        <v>#NAME?</v>
      </c>
      <c r="V9" s="31" t="e">
        <f>tbl_yad_CAR</f>
        <v>#NAME?</v>
      </c>
      <c r="W9" s="17" t="e">
        <f>tbl_yad</f>
        <v>#NAME?</v>
      </c>
      <c r="X9" s="15" t="e">
        <f>tbl_pekan_bufferstock</f>
        <v>#NAME?</v>
      </c>
      <c r="Y9" s="30" t="e">
        <f>tbl_bufferstock_CAR</f>
        <v>#NAME?</v>
      </c>
      <c r="Z9" s="15" t="e">
        <f>tbl_bufferstock</f>
        <v>#NAME?</v>
      </c>
      <c r="AA9" s="32" t="e">
        <f>tbl_QTYSTOK_CAR</f>
        <v>#NAME?</v>
      </c>
      <c r="AB9" s="18" t="e">
        <f>tbl_QTYSTOK</f>
        <v>#NAME?</v>
      </c>
      <c r="AC9" s="38" t="e">
        <f>tbl_swc</f>
        <v>#NAME?</v>
      </c>
      <c r="AD9" s="18" t="e">
        <f>tbl_intransit</f>
        <v>#NAME?</v>
      </c>
      <c r="AE9" s="32" t="e">
        <f>IF(AF9=0,0,TRUNC(AF9/$J9,0)&amp;"."&amp;RIGHT("000000"&amp;MOD(AF9,$J9),3))</f>
        <v>#NAME?</v>
      </c>
      <c r="AF9" s="18" t="e">
        <f>AB9+AD9</f>
        <v>#NAME?</v>
      </c>
      <c r="AG9" s="29" t="e">
        <f>tbl_rpptipe</f>
        <v>#NAME?</v>
      </c>
      <c r="AH9" s="33" t="e">
        <f>tbl_qty_rpp13_CAR</f>
        <v>#NAME?</v>
      </c>
      <c r="AI9" s="22" t="e">
        <f>tbl_qty_rpp13</f>
        <v>#NAME?</v>
      </c>
      <c r="AJ9" s="33" t="e">
        <f>tbl_qty_rpp26_CAR</f>
        <v>#NAME?</v>
      </c>
      <c r="AK9" s="22" t="e">
        <f>tbl_qty_rpp26</f>
        <v>#NAME?</v>
      </c>
      <c r="AL9" s="35" t="e">
        <f>tbl_oob_CAR</f>
        <v>#NAME?</v>
      </c>
      <c r="AM9" s="28" t="e">
        <f>tbl_oob</f>
        <v>#NAME?</v>
      </c>
      <c r="AN9" s="36" t="e">
        <f>tbl_adj</f>
        <v>#NAME?</v>
      </c>
      <c r="AO9" s="35" t="e">
        <f>IF(AP9=0,0,TRUNC(AP9/$J9,0)&amp;"."&amp;RIGHT("000000"&amp;MOD(AP9,$J9),3))</f>
        <v>#NAME?</v>
      </c>
      <c r="AP9" s="28" t="e">
        <f>AM9+AN9</f>
        <v>#NAME?</v>
      </c>
      <c r="AQ9" s="37">
        <f>IF(ISERROR(AP9/AI9),0,AP9/AI9)</f>
        <v>0</v>
      </c>
      <c r="AR9" s="28" t="e">
        <f>AP9*M9</f>
        <v>#NAME?</v>
      </c>
    </row>
    <row r="10" spans="1:44" s="11" customFormat="1" ht="15" customHeight="1">
      <c r="A10" s="8"/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9" t="s">
        <v>0</v>
      </c>
      <c r="O10" s="19" t="s">
        <v>0</v>
      </c>
      <c r="P10" s="19" t="s">
        <v>0</v>
      </c>
      <c r="Q10" s="19" t="s">
        <v>0</v>
      </c>
      <c r="R10" s="10" t="s">
        <v>0</v>
      </c>
      <c r="S10" s="10"/>
      <c r="T10" s="19"/>
      <c r="U10" s="9"/>
      <c r="V10" s="9"/>
      <c r="W10" s="19" t="s">
        <v>0</v>
      </c>
      <c r="X10" s="19"/>
      <c r="Y10" s="19"/>
      <c r="Z10" s="19" t="s">
        <v>0</v>
      </c>
      <c r="AA10" s="10" t="s">
        <v>0</v>
      </c>
      <c r="AB10" s="10"/>
      <c r="AC10" s="10"/>
      <c r="AD10" s="10" t="s">
        <v>0</v>
      </c>
      <c r="AE10" s="10"/>
      <c r="AF10" s="10" t="s">
        <v>0</v>
      </c>
      <c r="AG10" s="10"/>
      <c r="AH10" s="10"/>
      <c r="AI10" s="10" t="s">
        <v>0</v>
      </c>
      <c r="AJ10" s="10"/>
      <c r="AK10" s="10" t="s">
        <v>0</v>
      </c>
      <c r="AL10" s="10" t="s">
        <v>0</v>
      </c>
      <c r="AM10" s="10"/>
      <c r="AN10" s="10" t="s">
        <v>0</v>
      </c>
      <c r="AO10" s="10"/>
      <c r="AP10" s="10" t="s">
        <v>0</v>
      </c>
      <c r="AQ10" s="10"/>
      <c r="AR10" s="10" t="s">
        <v>0</v>
      </c>
    </row>
  </sheetData>
  <sheetProtection/>
  <mergeCells count="16">
    <mergeCell ref="B1:AR1"/>
    <mergeCell ref="B2:AR2"/>
    <mergeCell ref="B3:AR3"/>
    <mergeCell ref="C4:AR4"/>
    <mergeCell ref="B7:C7"/>
    <mergeCell ref="AA7:AF7"/>
    <mergeCell ref="S7:T7"/>
    <mergeCell ref="AG7:AK7"/>
    <mergeCell ref="C5:AR5"/>
    <mergeCell ref="N7:R7"/>
    <mergeCell ref="U7:W7"/>
    <mergeCell ref="AL7:AR7"/>
    <mergeCell ref="X7:Z7"/>
    <mergeCell ref="J7:K7"/>
    <mergeCell ref="G7:I7"/>
    <mergeCell ref="L7:M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</cp:lastModifiedBy>
  <cp:lastPrinted>2006-10-14T04:25:00Z</cp:lastPrinted>
  <dcterms:created xsi:type="dcterms:W3CDTF">2006-10-13T14:03:49Z</dcterms:created>
  <dcterms:modified xsi:type="dcterms:W3CDTF">2014-12-18T09:31:40Z</dcterms:modified>
  <cp:category/>
  <cp:version/>
  <cp:contentType/>
  <cp:contentStatus/>
</cp:coreProperties>
</file>