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'Data'!$A$8:$V$9</definedName>
  </definedNames>
  <calcPr fullCalcOnLoad="1"/>
</workbook>
</file>

<file path=xl/sharedStrings.xml><?xml version="1.0" encoding="utf-8"?>
<sst xmlns="http://schemas.openxmlformats.org/spreadsheetml/2006/main" count="34" uniqueCount="28">
  <si>
    <t>data;sum</t>
  </si>
  <si>
    <t>Pilihan data :</t>
  </si>
  <si>
    <t>colsfit</t>
  </si>
  <si>
    <t>PCODE</t>
  </si>
  <si>
    <t>Nama Produk</t>
  </si>
  <si>
    <t>Harga bsr</t>
  </si>
  <si>
    <t>Qty</t>
  </si>
  <si>
    <t>Gross</t>
  </si>
  <si>
    <t>In BSR.TGH.KCL</t>
  </si>
  <si>
    <t>TGH</t>
  </si>
  <si>
    <t>KCL</t>
  </si>
  <si>
    <t>BSR</t>
  </si>
  <si>
    <t>Satuan BSR</t>
  </si>
  <si>
    <t>Satuan Tgh</t>
  </si>
  <si>
    <t>in KCL</t>
  </si>
  <si>
    <t>No</t>
  </si>
  <si>
    <t>Group\MergeLabels</t>
  </si>
  <si>
    <t>Supplier</t>
  </si>
  <si>
    <t>Nama Supplier</t>
  </si>
  <si>
    <t>PPN</t>
  </si>
  <si>
    <t>Nett+PPN</t>
  </si>
  <si>
    <t>Brand</t>
  </si>
  <si>
    <t>SubBrand1</t>
  </si>
  <si>
    <t>SubBrand2</t>
  </si>
  <si>
    <t>Stok Baik</t>
  </si>
  <si>
    <t>Stok On Customer Order</t>
  </si>
  <si>
    <t>By Faktur</t>
  </si>
  <si>
    <t>By Retur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</si>
</sst>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" fillId="4" borderId="1" xfId="15" applyNumberFormat="1" applyFont="1" applyFill="1" applyBorder="1" applyAlignment="1">
      <alignment horizontal="left" vertical="center"/>
    </xf>
    <xf numFmtId="41" fontId="1" fillId="4" borderId="1" xfId="15" applyNumberFormat="1" applyFont="1" applyFill="1" applyBorder="1" applyAlignment="1">
      <alignment horizontal="right" vertical="center"/>
    </xf>
    <xf numFmtId="41" fontId="1" fillId="4" borderId="1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J1">
      <selection activeCell="S9" sqref="S9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3.8515625" style="1" bestFit="1" customWidth="1"/>
    <col min="5" max="6" width="16.57421875" style="1" customWidth="1"/>
    <col min="7" max="8" width="9.140625" style="1" customWidth="1"/>
    <col min="9" max="9" width="11.421875" style="1" bestFit="1" customWidth="1"/>
    <col min="10" max="10" width="9.140625" style="1" customWidth="1"/>
    <col min="11" max="11" width="10.57421875" style="1" customWidth="1"/>
    <col min="12" max="12" width="9.7109375" style="1" bestFit="1" customWidth="1"/>
    <col min="13" max="13" width="9.140625" style="1" customWidth="1"/>
    <col min="14" max="14" width="13.140625" style="1" bestFit="1" customWidth="1"/>
    <col min="15" max="17" width="9.140625" style="1" customWidth="1"/>
    <col min="18" max="19" width="13.140625" style="1" bestFit="1" customWidth="1"/>
    <col min="20" max="22" width="12.28125" style="1" customWidth="1"/>
    <col min="23" max="16384" width="9.140625" style="1" customWidth="1"/>
  </cols>
  <sheetData>
    <row r="1" spans="2:22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1" customHeight="1">
      <c r="A2" s="1" t="s">
        <v>2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12.75">
      <c r="B4" s="3" t="s">
        <v>1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22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3:19" ht="24.75" customHeight="1">
      <c r="M6" s="4" t="s">
        <v>6</v>
      </c>
      <c r="N6" s="17" t="s">
        <v>24</v>
      </c>
      <c r="O6" s="18"/>
      <c r="P6" s="18"/>
      <c r="Q6" s="19"/>
      <c r="R6" s="17" t="s">
        <v>25</v>
      </c>
      <c r="S6" s="19"/>
    </row>
    <row r="7" spans="1:22" s="2" customFormat="1" ht="30" customHeight="1">
      <c r="A7" s="1"/>
      <c r="B7" s="4" t="s">
        <v>17</v>
      </c>
      <c r="C7" s="4" t="s">
        <v>18</v>
      </c>
      <c r="D7" s="4" t="s">
        <v>21</v>
      </c>
      <c r="E7" s="4" t="s">
        <v>22</v>
      </c>
      <c r="F7" s="4" t="s">
        <v>23</v>
      </c>
      <c r="G7" s="4" t="s">
        <v>15</v>
      </c>
      <c r="H7" s="4" t="s">
        <v>3</v>
      </c>
      <c r="I7" s="4" t="s">
        <v>4</v>
      </c>
      <c r="J7" s="4" t="s">
        <v>5</v>
      </c>
      <c r="K7" s="4" t="s">
        <v>12</v>
      </c>
      <c r="L7" s="4" t="s">
        <v>13</v>
      </c>
      <c r="M7" s="4" t="s">
        <v>14</v>
      </c>
      <c r="N7" s="4" t="s">
        <v>8</v>
      </c>
      <c r="O7" s="4" t="s">
        <v>11</v>
      </c>
      <c r="P7" s="4" t="s">
        <v>9</v>
      </c>
      <c r="Q7" s="4" t="s">
        <v>10</v>
      </c>
      <c r="R7" s="4" t="s">
        <v>26</v>
      </c>
      <c r="S7" s="4" t="s">
        <v>27</v>
      </c>
      <c r="T7" s="4" t="s">
        <v>7</v>
      </c>
      <c r="U7" s="4" t="s">
        <v>19</v>
      </c>
      <c r="V7" s="4" t="s">
        <v>20</v>
      </c>
    </row>
    <row r="8" spans="2:22" ht="18" customHeight="1">
      <c r="B8" s="6" t="e">
        <f>tbl_kd_supplier</f>
        <v>#NAME?</v>
      </c>
      <c r="C8" s="6" t="e">
        <f>tbl_nm_supplier</f>
        <v>#NAME?</v>
      </c>
      <c r="D8" s="6" t="e">
        <f>tbl_kd_brand</f>
        <v>#NAME?</v>
      </c>
      <c r="E8" s="6" t="e">
        <f>tbl_kd_subbrand1</f>
        <v>#NAME?</v>
      </c>
      <c r="F8" s="6" t="e">
        <f>tbl_kd_subbrand2</f>
        <v>#NAME?</v>
      </c>
      <c r="G8" s="11">
        <f>IF(ISERROR(G7+1),1,G7+1)</f>
        <v>1</v>
      </c>
      <c r="H8" s="11" t="e">
        <f>tbl_kd_produk</f>
        <v>#NAME?</v>
      </c>
      <c r="I8" s="11" t="e">
        <f>tbl_nm_produk</f>
        <v>#NAME?</v>
      </c>
      <c r="J8" s="12" t="e">
        <f>tbl_hrgTkbesar</f>
        <v>#NAME?</v>
      </c>
      <c r="K8" s="13" t="e">
        <f>tbl_konversi_bsr</f>
        <v>#NAME?</v>
      </c>
      <c r="L8" s="13" t="e">
        <f>tbl_konversi_tgh</f>
        <v>#NAME?</v>
      </c>
      <c r="M8" s="13" t="e">
        <f>tbl_qty</f>
        <v>#NAME?</v>
      </c>
      <c r="N8" s="12" t="e">
        <f>tbl_qtyCAR</f>
        <v>#NAME?</v>
      </c>
      <c r="O8" s="13" t="e">
        <f>tbl_BSR</f>
        <v>#NAME?</v>
      </c>
      <c r="P8" s="13" t="e">
        <f>tbl_TGH</f>
        <v>#NAME?</v>
      </c>
      <c r="Q8" s="13" t="e">
        <f>tbl_KCL</f>
        <v>#NAME?</v>
      </c>
      <c r="R8" s="12" t="e">
        <f>tbl_ONCUSTFAKCAR</f>
        <v>#NAME?</v>
      </c>
      <c r="S8" s="12" t="e">
        <f>tbl_ONCUSTRETCAR</f>
        <v>#NAME?</v>
      </c>
      <c r="T8" s="12" t="e">
        <f>(J8/K8)*M8</f>
        <v>#NAME?</v>
      </c>
      <c r="U8" s="12" t="e">
        <f>T8*0.1</f>
        <v>#NAME?</v>
      </c>
      <c r="V8" s="12" t="e">
        <f>T8+U8</f>
        <v>#NAME?</v>
      </c>
    </row>
    <row r="9" spans="1:22" s="10" customFormat="1" ht="15" customHeight="1">
      <c r="A9" s="7"/>
      <c r="B9" s="5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9" t="s">
        <v>0</v>
      </c>
      <c r="N9" s="8"/>
      <c r="O9" s="9" t="s">
        <v>0</v>
      </c>
      <c r="P9" s="9" t="s">
        <v>0</v>
      </c>
      <c r="Q9" s="9" t="s">
        <v>0</v>
      </c>
      <c r="R9" s="8"/>
      <c r="S9" s="8"/>
      <c r="T9" s="9" t="s">
        <v>0</v>
      </c>
      <c r="U9" s="9" t="s">
        <v>0</v>
      </c>
      <c r="V9" s="9" t="s">
        <v>0</v>
      </c>
    </row>
  </sheetData>
  <mergeCells count="7">
    <mergeCell ref="C5:V5"/>
    <mergeCell ref="B1:V1"/>
    <mergeCell ref="B2:V2"/>
    <mergeCell ref="B3:V3"/>
    <mergeCell ref="C4:V4"/>
    <mergeCell ref="N6:Q6"/>
    <mergeCell ref="R6:S6"/>
  </mergeCells>
  <conditionalFormatting sqref="B8:F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2007-09-11T14:28:13Z</dcterms:modified>
  <cp:category/>
  <cp:version/>
  <cp:contentType/>
  <cp:contentStatus/>
</cp:coreProperties>
</file>