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tabRatio="216" activeTab="0"/>
  </bookViews>
  <sheets>
    <sheet name="StockByWeekly" sheetId="1" r:id="rId1"/>
    <sheet name="Data" sheetId="2" r:id="rId2"/>
  </sheets>
  <definedNames>
    <definedName name="myData">'Data'!$A$4:$Y$5</definedName>
    <definedName name="_xlnm.Print_Area" localSheetId="0">'StockByWeekly'!$B:$N</definedName>
    <definedName name="_xlnm.Print_Titles" localSheetId="0">'StockByWeekly'!$1:$9</definedName>
  </definedNames>
  <calcPr fullCalcOnLoad="1"/>
</workbook>
</file>

<file path=xl/sharedStrings.xml><?xml version="1.0" encoding="utf-8"?>
<sst xmlns="http://schemas.openxmlformats.org/spreadsheetml/2006/main" count="51" uniqueCount="37">
  <si>
    <t>row</t>
  </si>
  <si>
    <t>data;sum</t>
  </si>
  <si>
    <t>=tbl_kd_produk</t>
  </si>
  <si>
    <t>=tbl_nm_produk</t>
  </si>
  <si>
    <t>data</t>
  </si>
  <si>
    <t>Kode Produk</t>
  </si>
  <si>
    <t>Nama Produk</t>
  </si>
  <si>
    <t>Konversi Besar</t>
  </si>
  <si>
    <t>Konversi Tengah</t>
  </si>
  <si>
    <t>Pilihan data :</t>
  </si>
  <si>
    <t>colsfit</t>
  </si>
  <si>
    <t>Week</t>
  </si>
  <si>
    <t>Swc</t>
  </si>
  <si>
    <t>Ton</t>
  </si>
  <si>
    <t>Rupiah</t>
  </si>
  <si>
    <t>pivot\Name=myPivot\dst=StockByWeekly!R8C2\columngrand</t>
  </si>
  <si>
    <t>column</t>
  </si>
  <si>
    <t>Supplier</t>
  </si>
  <si>
    <t>ProductLine</t>
  </si>
  <si>
    <t>Brand</t>
  </si>
  <si>
    <t>SubBrand1</t>
  </si>
  <si>
    <t>SubBrand2</t>
  </si>
  <si>
    <t>PackType</t>
  </si>
  <si>
    <t>PackSize</t>
  </si>
  <si>
    <t>Kategori</t>
  </si>
  <si>
    <t>Keaktifan</t>
  </si>
  <si>
    <t>Berat</t>
  </si>
  <si>
    <t>=tbl_nm_supplier</t>
  </si>
  <si>
    <t>=tbl_nm_pline</t>
  </si>
  <si>
    <t>=tbl_nm_brand</t>
  </si>
  <si>
    <t>row;sum</t>
  </si>
  <si>
    <t>Stok (CAR)</t>
  </si>
  <si>
    <t>Rpp (CAR)</t>
  </si>
  <si>
    <t>Stok BSR.TGH.KCL</t>
  </si>
  <si>
    <t>BSR</t>
  </si>
  <si>
    <t>TGH</t>
  </si>
  <si>
    <t>KCL</t>
  </si>
</sst>
</file>

<file path=xl/styles.xml><?xml version="1.0" encoding="utf-8"?>
<styleSheet xmlns="http://schemas.openxmlformats.org/spreadsheetml/2006/main">
  <numFmts count="1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_(* #,##0.0_);_(* \(#,##0.0\);_(* &quot;-&quot;??_);_(@_)"/>
  </numFmts>
  <fonts count="7">
    <font>
      <sz val="10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sz val="8"/>
      <color indexed="20"/>
      <name val="Arial"/>
      <family val="0"/>
    </font>
    <font>
      <b/>
      <sz val="8"/>
      <color indexed="9"/>
      <name val="Arial"/>
      <family val="0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dashed"/>
      <right style="dashed"/>
      <top style="dash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3" fontId="1" fillId="4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right"/>
    </xf>
    <xf numFmtId="4" fontId="1" fillId="5" borderId="1" xfId="0" applyNumberFormat="1" applyFont="1" applyFill="1" applyBorder="1" applyAlignment="1">
      <alignment horizontal="right"/>
    </xf>
    <xf numFmtId="43" fontId="1" fillId="4" borderId="1" xfId="0" applyNumberFormat="1" applyFont="1" applyFill="1" applyBorder="1" applyAlignment="1">
      <alignment horizontal="right" vertical="center"/>
    </xf>
    <xf numFmtId="41" fontId="1" fillId="4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showGridLines="0"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2" sqref="B2:N2"/>
    </sheetView>
  </sheetViews>
  <sheetFormatPr defaultColWidth="9.140625" defaultRowHeight="12.75"/>
  <cols>
    <col min="2" max="2" width="15.8515625" style="0" bestFit="1" customWidth="1"/>
  </cols>
  <sheetData>
    <row r="1" spans="2:14" ht="40.5" customHeight="1">
      <c r="B1" s="15" t="e">
        <f>XLRPARAMS_dbsupplier</f>
        <v>#NAME?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1" customHeight="1">
      <c r="A2" s="1" t="s">
        <v>10</v>
      </c>
      <c r="B2" s="16" t="e">
        <f>XLRPARAMS_dbheader</f>
        <v>#NAME?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4" ht="12.75">
      <c r="B3" s="14" t="e">
        <f>XLRPARAMS_dbprint</f>
        <v>#NAME?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12.75">
      <c r="B4" s="3" t="s">
        <v>9</v>
      </c>
      <c r="C4" s="14" t="e">
        <f>XLRPARAMS_dbpilihan1</f>
        <v>#NAME?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2.75">
      <c r="A5" s="1"/>
      <c r="B5" s="3"/>
      <c r="C5" s="14" t="e">
        <f>XLRPARAMS_dbpilihan2</f>
        <v>#NAME?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</sheetData>
  <mergeCells count="5">
    <mergeCell ref="C5:N5"/>
    <mergeCell ref="B1:N1"/>
    <mergeCell ref="B2:N2"/>
    <mergeCell ref="B3:N3"/>
    <mergeCell ref="C4:N4"/>
  </mergeCells>
  <printOptions/>
  <pageMargins left="0.75" right="0.75" top="1" bottom="1" header="0.5" footer="0.5"/>
  <pageSetup blackAndWhite="1" fitToHeight="100" fitToWidth="1" orientation="portrait" paperSize="9" scale="70" r:id="rId1"/>
  <headerFooter alignWithMargins="0">
    <oddHeader>&amp;L&amp;A&amp;CPage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Y5"/>
  <sheetViews>
    <sheetView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12.57421875" style="1" bestFit="1" customWidth="1"/>
    <col min="3" max="3" width="11.8515625" style="1" bestFit="1" customWidth="1"/>
    <col min="4" max="5" width="8.00390625" style="1" bestFit="1" customWidth="1"/>
    <col min="6" max="15" width="8.00390625" style="1" customWidth="1"/>
    <col min="16" max="17" width="10.421875" style="1" customWidth="1"/>
    <col min="18" max="18" width="15.28125" style="1" bestFit="1" customWidth="1"/>
    <col min="19" max="21" width="10.421875" style="1" customWidth="1"/>
    <col min="22" max="22" width="10.7109375" style="1" customWidth="1"/>
    <col min="23" max="23" width="9.57421875" style="1" bestFit="1" customWidth="1"/>
    <col min="24" max="24" width="9.57421875" style="1" customWidth="1"/>
    <col min="25" max="25" width="10.28125" style="1" bestFit="1" customWidth="1"/>
    <col min="26" max="16384" width="9.140625" style="1" customWidth="1"/>
  </cols>
  <sheetData>
    <row r="1" ht="56.25" customHeight="1"/>
    <row r="2" ht="9" customHeight="1"/>
    <row r="3" spans="1:25" s="2" customFormat="1" ht="30" customHeight="1">
      <c r="A3" s="1"/>
      <c r="B3" s="5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24</v>
      </c>
      <c r="J3" s="5" t="s">
        <v>5</v>
      </c>
      <c r="K3" s="5" t="s">
        <v>6</v>
      </c>
      <c r="L3" s="5" t="s">
        <v>7</v>
      </c>
      <c r="M3" s="5" t="s">
        <v>8</v>
      </c>
      <c r="N3" s="5" t="s">
        <v>25</v>
      </c>
      <c r="O3" s="5" t="s">
        <v>26</v>
      </c>
      <c r="P3" s="4" t="s">
        <v>11</v>
      </c>
      <c r="Q3" s="4" t="s">
        <v>31</v>
      </c>
      <c r="R3" s="4" t="s">
        <v>33</v>
      </c>
      <c r="S3" s="4" t="s">
        <v>34</v>
      </c>
      <c r="T3" s="4" t="s">
        <v>35</v>
      </c>
      <c r="U3" s="4" t="s">
        <v>36</v>
      </c>
      <c r="V3" s="5" t="s">
        <v>14</v>
      </c>
      <c r="W3" s="4" t="s">
        <v>32</v>
      </c>
      <c r="X3" s="4" t="s">
        <v>12</v>
      </c>
      <c r="Y3" s="4" t="s">
        <v>13</v>
      </c>
    </row>
    <row r="4" spans="2:25" ht="18" customHeight="1">
      <c r="B4" s="6" t="s">
        <v>27</v>
      </c>
      <c r="C4" s="6" t="s">
        <v>28</v>
      </c>
      <c r="D4" s="6" t="s">
        <v>29</v>
      </c>
      <c r="E4" s="6" t="e">
        <f>tbl_nm_subbrand1</f>
        <v>#NAME?</v>
      </c>
      <c r="F4" s="6" t="e">
        <f>tbl_nm_subbrand2</f>
        <v>#NAME?</v>
      </c>
      <c r="G4" s="6" t="e">
        <f>tbl_nm_packtype</f>
        <v>#NAME?</v>
      </c>
      <c r="H4" s="6" t="e">
        <f>tbl_nm_packsize</f>
        <v>#NAME?</v>
      </c>
      <c r="I4" s="6" t="e">
        <f>tbl_nm_kategori</f>
        <v>#NAME?</v>
      </c>
      <c r="J4" s="6" t="s">
        <v>2</v>
      </c>
      <c r="K4" s="6" t="s">
        <v>3</v>
      </c>
      <c r="L4" s="6" t="e">
        <f>tbl_konversi_bsr</f>
        <v>#NAME?</v>
      </c>
      <c r="M4" s="6" t="e">
        <f>tbl_konversi_tgh</f>
        <v>#NAME?</v>
      </c>
      <c r="N4" s="6" t="e">
        <f>tbl_keaktifan</f>
        <v>#NAME?</v>
      </c>
      <c r="O4" s="6" t="e">
        <f>tbl_berat</f>
        <v>#NAME?</v>
      </c>
      <c r="P4" s="7" t="e">
        <f>tbl_pkn</f>
        <v>#NAME?</v>
      </c>
      <c r="Q4" s="13" t="e">
        <f>tbl_stkcar</f>
        <v>#NAME?</v>
      </c>
      <c r="R4" s="12" t="e">
        <f>tbl_stkCARPAKPCS</f>
        <v>#NAME?</v>
      </c>
      <c r="S4" s="12" t="e">
        <f>tbl_stkBSR</f>
        <v>#NAME?</v>
      </c>
      <c r="T4" s="12" t="e">
        <f>tbl_stkTGH</f>
        <v>#NAME?</v>
      </c>
      <c r="U4" s="12" t="e">
        <f>tbl_stkKCL</f>
        <v>#NAME?</v>
      </c>
      <c r="V4" s="13" t="e">
        <f>tbl_rp</f>
        <v>#NAME?</v>
      </c>
      <c r="W4" s="13" t="e">
        <f>tbl_rppcar</f>
        <v>#NAME?</v>
      </c>
      <c r="X4" s="12" t="e">
        <f>tbl_swc</f>
        <v>#NAME?</v>
      </c>
      <c r="Y4" s="12" t="e">
        <f>tbl_ton</f>
        <v>#NAME?</v>
      </c>
    </row>
    <row r="5" spans="1:25" ht="10.5" customHeight="1">
      <c r="A5" s="1" t="s">
        <v>15</v>
      </c>
      <c r="B5" s="9" t="s">
        <v>0</v>
      </c>
      <c r="C5" s="9" t="s">
        <v>30</v>
      </c>
      <c r="D5" s="8" t="s">
        <v>30</v>
      </c>
      <c r="E5" s="8" t="s">
        <v>30</v>
      </c>
      <c r="F5" s="8" t="s">
        <v>0</v>
      </c>
      <c r="G5" s="8"/>
      <c r="H5" s="8"/>
      <c r="I5" s="8"/>
      <c r="J5" s="8" t="s">
        <v>0</v>
      </c>
      <c r="K5" s="8" t="s">
        <v>0</v>
      </c>
      <c r="L5" s="8" t="s">
        <v>0</v>
      </c>
      <c r="M5" s="8" t="s">
        <v>0</v>
      </c>
      <c r="N5" s="8"/>
      <c r="O5" s="8" t="s">
        <v>0</v>
      </c>
      <c r="P5" s="10" t="s">
        <v>16</v>
      </c>
      <c r="Q5" s="11" t="s">
        <v>1</v>
      </c>
      <c r="R5" s="10"/>
      <c r="S5" s="11" t="s">
        <v>1</v>
      </c>
      <c r="T5" s="11" t="s">
        <v>1</v>
      </c>
      <c r="U5" s="11" t="s">
        <v>1</v>
      </c>
      <c r="V5" s="11" t="s">
        <v>1</v>
      </c>
      <c r="W5" s="11" t="s">
        <v>1</v>
      </c>
      <c r="X5" s="10" t="s">
        <v>4</v>
      </c>
      <c r="Y5" s="11" t="s">
        <v>1</v>
      </c>
    </row>
  </sheetData>
  <conditionalFormatting sqref="C4:D4 J4:O4">
    <cfRule type="cellIs" priority="1" dxfId="0" operator="equal" stopIfTrue="1">
      <formula>"VISA"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Irwanto</cp:lastModifiedBy>
  <cp:lastPrinted>2006-10-14T04:25:00Z</cp:lastPrinted>
  <dcterms:created xsi:type="dcterms:W3CDTF">2006-10-13T14:03:49Z</dcterms:created>
  <dcterms:modified xsi:type="dcterms:W3CDTF">2007-11-02T05:42:00Z</dcterms:modified>
  <cp:category/>
  <cp:version/>
  <cp:contentType/>
  <cp:contentStatus/>
</cp:coreProperties>
</file>