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60" activeTab="1"/>
  </bookViews>
  <sheets>
    <sheet name="SecondaryDetail" sheetId="1" r:id="rId1"/>
    <sheet name="Data" sheetId="2" r:id="rId2"/>
  </sheets>
  <definedNames>
    <definedName name="myData">'Data'!$A$4:$AT$5</definedName>
    <definedName name="_xlnm.Print_Area" localSheetId="0">'SecondaryDetail'!$B:$N</definedName>
    <definedName name="_xlnm.Print_Titles" localSheetId="0">'SecondaryDetail'!$1:$6</definedName>
  </definedNames>
  <calcPr fullCalcOnLoad="1"/>
</workbook>
</file>

<file path=xl/sharedStrings.xml><?xml version="1.0" encoding="utf-8"?>
<sst xmlns="http://schemas.openxmlformats.org/spreadsheetml/2006/main" count="93" uniqueCount="82">
  <si>
    <t>row</t>
  </si>
  <si>
    <t>data;sum</t>
  </si>
  <si>
    <t>=tbl_kd_produk</t>
  </si>
  <si>
    <t>=tbl_nm_produk</t>
  </si>
  <si>
    <t>=tbl_nm_supplier</t>
  </si>
  <si>
    <t>=tbl_nm_pline</t>
  </si>
  <si>
    <t>=tbl_nm_brand</t>
  </si>
  <si>
    <t>Supplier</t>
  </si>
  <si>
    <t>ProductLine</t>
  </si>
  <si>
    <t>Brand</t>
  </si>
  <si>
    <t>Kode Produk</t>
  </si>
  <si>
    <t>Nama Produk</t>
  </si>
  <si>
    <t>SubBrand1</t>
  </si>
  <si>
    <t>SubBrand2</t>
  </si>
  <si>
    <t>PackType</t>
  </si>
  <si>
    <t>PackSize</t>
  </si>
  <si>
    <t>Kategori</t>
  </si>
  <si>
    <t>Konversi Besar</t>
  </si>
  <si>
    <t>Konversi Tengah</t>
  </si>
  <si>
    <t>Keaktifan</t>
  </si>
  <si>
    <t>Berat</t>
  </si>
  <si>
    <t>Pilihan data :</t>
  </si>
  <si>
    <t>PPNBM</t>
  </si>
  <si>
    <t>PPN</t>
  </si>
  <si>
    <t>=tbl_KDSLS</t>
  </si>
  <si>
    <t>=tbl_NM_SALESMAN</t>
  </si>
  <si>
    <t>=tbl_KD_OUTLET</t>
  </si>
  <si>
    <t>=tbl_NM_OUTLET</t>
  </si>
  <si>
    <t>=tbl_KD_TYPEOUTLET</t>
  </si>
  <si>
    <t>=tbl_NM_TYPEOUTLET</t>
  </si>
  <si>
    <t>=tbl_TGLORDER</t>
  </si>
  <si>
    <t>=tbl_TTLALL</t>
  </si>
  <si>
    <t>=tbl_PPNBM</t>
  </si>
  <si>
    <t>=tbl_PPN</t>
  </si>
  <si>
    <t>=tbl_TTLNETT</t>
  </si>
  <si>
    <t>=tbl_PROMO</t>
  </si>
  <si>
    <t>=tbl_DISC</t>
  </si>
  <si>
    <t>=tbl_TTLGROSS</t>
  </si>
  <si>
    <t>=tbl_QTY</t>
  </si>
  <si>
    <t>=tbl_NM_PEJABAT</t>
  </si>
  <si>
    <t>=tbl_NM_LOKASI</t>
  </si>
  <si>
    <t>=tbl_NM_GRUPOUTLET</t>
  </si>
  <si>
    <t>=tbl_NM_GRUPHARGA</t>
  </si>
  <si>
    <t>=tbl_NM_PASAR</t>
  </si>
  <si>
    <t>=tbl_NM_INDUSTRI</t>
  </si>
  <si>
    <t>=tbl_NM_PROV</t>
  </si>
  <si>
    <t>=tbl_NM_KAB</t>
  </si>
  <si>
    <t>=tbl_NM_KEC</t>
  </si>
  <si>
    <t>=tbl_NM_KEL</t>
  </si>
  <si>
    <t>=tbl_KDPOS</t>
  </si>
  <si>
    <t>KodeSales</t>
  </si>
  <si>
    <t>Salesman</t>
  </si>
  <si>
    <t>Kode Outlet</t>
  </si>
  <si>
    <t>NamaOutlet</t>
  </si>
  <si>
    <t>KodeTypeOutlet</t>
  </si>
  <si>
    <t>TypeOutlet</t>
  </si>
  <si>
    <t>TglTransaksi</t>
  </si>
  <si>
    <t>Total Nett+PPN</t>
  </si>
  <si>
    <t>Total Nett</t>
  </si>
  <si>
    <t>Total Promo</t>
  </si>
  <si>
    <t>Total Discount</t>
  </si>
  <si>
    <t>Total Gross</t>
  </si>
  <si>
    <t>Pejabat</t>
  </si>
  <si>
    <t>Lokasi</t>
  </si>
  <si>
    <t>Grup Outlet</t>
  </si>
  <si>
    <t>Grup Harga</t>
  </si>
  <si>
    <t>Pasar</t>
  </si>
  <si>
    <t>Industri</t>
  </si>
  <si>
    <t>Provinsi</t>
  </si>
  <si>
    <t>Kabupaten</t>
  </si>
  <si>
    <t>Kecamatan</t>
  </si>
  <si>
    <t>Kelurahan</t>
  </si>
  <si>
    <t>KodePos</t>
  </si>
  <si>
    <t>Qty InPCS</t>
  </si>
  <si>
    <t>Qty InCAR</t>
  </si>
  <si>
    <t>pivot\Name=myPivot\dst=SecondaryDetail!R8C2\columngrand</t>
  </si>
  <si>
    <t>Qty Ton</t>
  </si>
  <si>
    <t>DivisiSls</t>
  </si>
  <si>
    <t>NamaDivisiSls</t>
  </si>
  <si>
    <t>data</t>
  </si>
  <si>
    <t>colsfit</t>
  </si>
  <si>
    <t>Alamat Outlet</t>
  </si>
</sst>
</file>

<file path=xl/styles.xml><?xml version="1.0" encoding="utf-8"?>
<styleSheet xmlns="http://schemas.openxmlformats.org/spreadsheetml/2006/main">
  <numFmts count="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mm/dd/yy"/>
  </numFmts>
  <fonts count="41">
    <font>
      <sz val="10"/>
      <name val="Arial"/>
      <family val="0"/>
    </font>
    <font>
      <sz val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i/>
      <u val="single"/>
      <sz val="20"/>
      <color indexed="49"/>
      <name val="Arial"/>
      <family val="2"/>
    </font>
    <font>
      <b/>
      <sz val="12"/>
      <color indexed="18"/>
      <name val="Arial"/>
      <family val="2"/>
    </font>
    <font>
      <b/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vertical="center"/>
    </xf>
    <xf numFmtId="0" fontId="2" fillId="34" borderId="10" xfId="0" applyNumberFormat="1" applyFont="1" applyFill="1" applyBorder="1" applyAlignment="1">
      <alignment vertical="center"/>
    </xf>
    <xf numFmtId="0" fontId="2" fillId="35" borderId="10" xfId="42" applyNumberFormat="1" applyFont="1" applyFill="1" applyBorder="1" applyAlignment="1">
      <alignment horizontal="right" vertical="center"/>
    </xf>
    <xf numFmtId="43" fontId="2" fillId="35" borderId="10" xfId="42" applyFont="1" applyFill="1" applyBorder="1" applyAlignment="1">
      <alignment horizontal="right" vertical="center"/>
    </xf>
    <xf numFmtId="43" fontId="2" fillId="35" borderId="10" xfId="0" applyNumberFormat="1" applyFont="1" applyFill="1" applyBorder="1" applyAlignment="1">
      <alignment horizontal="right" vertical="center"/>
    </xf>
    <xf numFmtId="41" fontId="2" fillId="35" borderId="10" xfId="42" applyNumberFormat="1" applyFont="1" applyFill="1" applyBorder="1" applyAlignment="1">
      <alignment horizontal="right" vertical="center"/>
    </xf>
    <xf numFmtId="3" fontId="2" fillId="35" borderId="10" xfId="0" applyNumberFormat="1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4" fontId="6" fillId="36" borderId="10" xfId="0" applyNumberFormat="1" applyFont="1" applyFill="1" applyBorder="1" applyAlignment="1">
      <alignment horizontal="center" vertical="center"/>
    </xf>
    <xf numFmtId="4" fontId="6" fillId="36" borderId="10" xfId="0" applyNumberFormat="1" applyFont="1" applyFill="1" applyBorder="1" applyAlignment="1">
      <alignment vertical="center"/>
    </xf>
    <xf numFmtId="4" fontId="6" fillId="36" borderId="10" xfId="0" applyNumberFormat="1" applyFont="1" applyFill="1" applyBorder="1" applyAlignment="1">
      <alignment horizontal="right" vertical="center"/>
    </xf>
    <xf numFmtId="0" fontId="6" fillId="36" borderId="10" xfId="0" applyFont="1" applyFill="1" applyBorder="1" applyAlignment="1">
      <alignment horizontal="right" vertical="center"/>
    </xf>
    <xf numFmtId="0" fontId="4" fillId="36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4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showGridLines="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12" sqref="F12"/>
    </sheetView>
  </sheetViews>
  <sheetFormatPr defaultColWidth="9.140625" defaultRowHeight="12.75"/>
  <cols>
    <col min="2" max="2" width="15.8515625" style="0" bestFit="1" customWidth="1"/>
  </cols>
  <sheetData>
    <row r="1" spans="2:14" ht="40.5" customHeight="1">
      <c r="B1" s="20" t="e">
        <f>XLRPARAMS_dbsupplier</f>
        <v>#NAME?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1" customHeight="1">
      <c r="A2" s="1" t="s">
        <v>80</v>
      </c>
      <c r="B2" s="21" t="e">
        <f>XLRPARAMS_dbheader</f>
        <v>#NAME?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2:14" ht="12.75">
      <c r="B3" s="22" t="e">
        <f>XLRPARAMS_dbprint</f>
        <v>#NAME?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2:14" ht="12.75">
      <c r="B4" s="3" t="s">
        <v>21</v>
      </c>
      <c r="C4" s="3" t="e">
        <f>XLRPARAMS_dbpilihan1</f>
        <v>#NAME?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3" ht="12.75">
      <c r="A5" s="1"/>
      <c r="B5" s="3"/>
      <c r="C5" s="3" t="e">
        <f>XLRPARAMS_dbpilihan2</f>
        <v>#NAME?</v>
      </c>
    </row>
  </sheetData>
  <sheetProtection/>
  <mergeCells count="3">
    <mergeCell ref="B1:N1"/>
    <mergeCell ref="B2:N2"/>
    <mergeCell ref="B3:N3"/>
  </mergeCells>
  <printOptions/>
  <pageMargins left="0.75" right="0.75" top="1" bottom="1" header="0.5" footer="0.5"/>
  <pageSetup blackAndWhite="1" fitToHeight="100" fitToWidth="1" orientation="portrait" paperSize="9" scale="70" r:id="rId1"/>
  <headerFooter alignWithMargins="0">
    <oddHeader>&amp;L&amp;A&amp;CPage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T5"/>
  <sheetViews>
    <sheetView tabSelected="1" zoomScalePageLayoutView="0" workbookViewId="0" topLeftCell="P1">
      <selection activeCell="V5" sqref="V5"/>
    </sheetView>
  </sheetViews>
  <sheetFormatPr defaultColWidth="9.140625" defaultRowHeight="12.75"/>
  <cols>
    <col min="1" max="1" width="3.7109375" style="1" customWidth="1"/>
    <col min="2" max="2" width="12.57421875" style="1" bestFit="1" customWidth="1"/>
    <col min="3" max="3" width="10.28125" style="1" bestFit="1" customWidth="1"/>
    <col min="4" max="4" width="11.140625" style="1" bestFit="1" customWidth="1"/>
    <col min="5" max="9" width="11.140625" style="1" customWidth="1"/>
    <col min="10" max="10" width="11.421875" style="1" customWidth="1"/>
    <col min="11" max="11" width="11.8515625" style="1" bestFit="1" customWidth="1"/>
    <col min="12" max="14" width="11.8515625" style="1" customWidth="1"/>
    <col min="15" max="15" width="12.8515625" style="1" customWidth="1"/>
    <col min="16" max="16" width="9.00390625" style="1" customWidth="1"/>
    <col min="17" max="17" width="11.8515625" style="1" customWidth="1"/>
    <col min="18" max="20" width="9.00390625" style="1" customWidth="1"/>
    <col min="21" max="21" width="12.8515625" style="1" bestFit="1" customWidth="1"/>
    <col min="22" max="22" width="12.8515625" style="1" customWidth="1"/>
    <col min="23" max="23" width="16.57421875" style="1" bestFit="1" customWidth="1"/>
    <col min="24" max="24" width="16.7109375" style="1" bestFit="1" customWidth="1"/>
    <col min="25" max="25" width="12.140625" style="1" bestFit="1" customWidth="1"/>
    <col min="26" max="27" width="9.28125" style="1" bestFit="1" customWidth="1"/>
    <col min="28" max="28" width="9.57421875" style="1" bestFit="1" customWidth="1"/>
    <col min="29" max="29" width="12.140625" style="1" bestFit="1" customWidth="1"/>
    <col min="30" max="30" width="10.57421875" style="1" bestFit="1" customWidth="1"/>
    <col min="31" max="31" width="12.140625" style="1" bestFit="1" customWidth="1"/>
    <col min="32" max="32" width="10.421875" style="1" bestFit="1" customWidth="1"/>
    <col min="33" max="33" width="7.28125" style="1" bestFit="1" customWidth="1"/>
    <col min="34" max="34" width="9.140625" style="1" bestFit="1" customWidth="1"/>
    <col min="35" max="35" width="12.28125" style="1" bestFit="1" customWidth="1"/>
    <col min="36" max="36" width="14.00390625" style="1" bestFit="1" customWidth="1"/>
    <col min="37" max="37" width="12.7109375" style="1" bestFit="1" customWidth="1"/>
    <col min="38" max="38" width="17.00390625" style="1" bestFit="1" customWidth="1"/>
    <col min="39" max="39" width="16.8515625" style="1" bestFit="1" customWidth="1"/>
    <col min="40" max="40" width="12.421875" style="1" bestFit="1" customWidth="1"/>
    <col min="41" max="41" width="13.8515625" style="1" bestFit="1" customWidth="1"/>
    <col min="42" max="42" width="11.421875" style="1" bestFit="1" customWidth="1"/>
    <col min="43" max="43" width="10.421875" style="1" bestFit="1" customWidth="1"/>
    <col min="44" max="44" width="10.140625" style="1" bestFit="1" customWidth="1"/>
    <col min="45" max="45" width="10.00390625" style="1" bestFit="1" customWidth="1"/>
    <col min="46" max="46" width="9.28125" style="1" bestFit="1" customWidth="1"/>
    <col min="47" max="16384" width="9.140625" style="1" customWidth="1"/>
  </cols>
  <sheetData>
    <row r="1" ht="56.25" customHeight="1"/>
    <row r="2" ht="9" customHeight="1"/>
    <row r="3" spans="1:46" s="2" customFormat="1" ht="30" customHeight="1">
      <c r="A3" s="1"/>
      <c r="B3" s="14" t="s">
        <v>7</v>
      </c>
      <c r="C3" s="14" t="s">
        <v>8</v>
      </c>
      <c r="D3" s="14" t="s">
        <v>9</v>
      </c>
      <c r="E3" s="14" t="s">
        <v>12</v>
      </c>
      <c r="F3" s="14" t="s">
        <v>13</v>
      </c>
      <c r="G3" s="14" t="s">
        <v>14</v>
      </c>
      <c r="H3" s="14" t="s">
        <v>15</v>
      </c>
      <c r="I3" s="14" t="s">
        <v>16</v>
      </c>
      <c r="J3" s="15" t="s">
        <v>10</v>
      </c>
      <c r="K3" s="15" t="s">
        <v>11</v>
      </c>
      <c r="L3" s="15" t="s">
        <v>17</v>
      </c>
      <c r="M3" s="15" t="s">
        <v>18</v>
      </c>
      <c r="N3" s="15" t="s">
        <v>19</v>
      </c>
      <c r="O3" s="14" t="s">
        <v>77</v>
      </c>
      <c r="P3" s="14" t="s">
        <v>78</v>
      </c>
      <c r="Q3" s="15" t="s">
        <v>20</v>
      </c>
      <c r="R3" s="14" t="s">
        <v>50</v>
      </c>
      <c r="S3" s="14" t="s">
        <v>51</v>
      </c>
      <c r="T3" s="15" t="s">
        <v>52</v>
      </c>
      <c r="U3" s="14" t="s">
        <v>53</v>
      </c>
      <c r="V3" s="14" t="s">
        <v>81</v>
      </c>
      <c r="W3" s="14" t="s">
        <v>54</v>
      </c>
      <c r="X3" s="14" t="s">
        <v>55</v>
      </c>
      <c r="Y3" s="14" t="s">
        <v>56</v>
      </c>
      <c r="Z3" s="14" t="s">
        <v>73</v>
      </c>
      <c r="AA3" s="14" t="s">
        <v>74</v>
      </c>
      <c r="AB3" s="14" t="s">
        <v>76</v>
      </c>
      <c r="AC3" s="14" t="s">
        <v>61</v>
      </c>
      <c r="AD3" s="14" t="s">
        <v>59</v>
      </c>
      <c r="AE3" s="14" t="s">
        <v>60</v>
      </c>
      <c r="AF3" s="14" t="s">
        <v>58</v>
      </c>
      <c r="AG3" s="14" t="s">
        <v>23</v>
      </c>
      <c r="AH3" s="14" t="s">
        <v>22</v>
      </c>
      <c r="AI3" s="14" t="s">
        <v>57</v>
      </c>
      <c r="AJ3" s="14" t="s">
        <v>62</v>
      </c>
      <c r="AK3" s="14" t="s">
        <v>63</v>
      </c>
      <c r="AL3" s="14" t="s">
        <v>64</v>
      </c>
      <c r="AM3" s="14" t="s">
        <v>65</v>
      </c>
      <c r="AN3" s="14" t="s">
        <v>66</v>
      </c>
      <c r="AO3" s="14" t="s">
        <v>67</v>
      </c>
      <c r="AP3" s="14" t="s">
        <v>68</v>
      </c>
      <c r="AQ3" s="14" t="s">
        <v>69</v>
      </c>
      <c r="AR3" s="14" t="s">
        <v>70</v>
      </c>
      <c r="AS3" s="14" t="s">
        <v>71</v>
      </c>
      <c r="AT3" s="14" t="s">
        <v>72</v>
      </c>
    </row>
    <row r="4" spans="2:46" ht="18" customHeight="1">
      <c r="B4" s="5" t="s">
        <v>4</v>
      </c>
      <c r="C4" s="5" t="s">
        <v>5</v>
      </c>
      <c r="D4" s="5" t="s">
        <v>6</v>
      </c>
      <c r="E4" s="5" t="e">
        <f>tbl_nm_subbrand1</f>
        <v>#NAME?</v>
      </c>
      <c r="F4" s="5" t="e">
        <f>tbl_nm_subbrand2</f>
        <v>#NAME?</v>
      </c>
      <c r="G4" s="5" t="e">
        <f>tbl_nm_packtype</f>
        <v>#NAME?</v>
      </c>
      <c r="H4" s="5" t="e">
        <f>tbl_nm_packsize</f>
        <v>#NAME?</v>
      </c>
      <c r="I4" s="5" t="e">
        <f>tbl_nm_kategori</f>
        <v>#NAME?</v>
      </c>
      <c r="J4" s="5" t="s">
        <v>2</v>
      </c>
      <c r="K4" s="5" t="s">
        <v>3</v>
      </c>
      <c r="L4" s="5" t="e">
        <f>tbl_konversi_bsr</f>
        <v>#NAME?</v>
      </c>
      <c r="M4" s="5" t="e">
        <f>tbl_konversi_tgh</f>
        <v>#NAME?</v>
      </c>
      <c r="N4" s="5" t="e">
        <f>tbl_keaktifan</f>
        <v>#NAME?</v>
      </c>
      <c r="O4" s="5" t="e">
        <f>tbl_KD_DIVISISLS</f>
        <v>#NAME?</v>
      </c>
      <c r="P4" s="5" t="e">
        <f>tbl_NM_DIVISISLS</f>
        <v>#NAME?</v>
      </c>
      <c r="Q4" s="6" t="e">
        <f>tbl_berat</f>
        <v>#NAME?</v>
      </c>
      <c r="R4" s="7" t="s">
        <v>24</v>
      </c>
      <c r="S4" s="7" t="s">
        <v>25</v>
      </c>
      <c r="T4" s="7" t="s">
        <v>26</v>
      </c>
      <c r="U4" s="7" t="s">
        <v>27</v>
      </c>
      <c r="V4" s="7" t="e">
        <f>tbl_addr1_outlet</f>
        <v>#NAME?</v>
      </c>
      <c r="W4" s="7" t="s">
        <v>28</v>
      </c>
      <c r="X4" s="7" t="s">
        <v>29</v>
      </c>
      <c r="Y4" s="8" t="s">
        <v>30</v>
      </c>
      <c r="Z4" s="9" t="s">
        <v>38</v>
      </c>
      <c r="AA4" s="10" t="e">
        <f>tbl_QTYCAR</f>
        <v>#NAME?</v>
      </c>
      <c r="AB4" s="11" t="e">
        <f>tbl_QTYTON</f>
        <v>#NAME?</v>
      </c>
      <c r="AC4" s="12" t="s">
        <v>37</v>
      </c>
      <c r="AD4" s="12" t="s">
        <v>35</v>
      </c>
      <c r="AE4" s="12" t="s">
        <v>36</v>
      </c>
      <c r="AF4" s="12" t="s">
        <v>34</v>
      </c>
      <c r="AG4" s="12" t="s">
        <v>33</v>
      </c>
      <c r="AH4" s="12" t="s">
        <v>32</v>
      </c>
      <c r="AI4" s="12" t="s">
        <v>31</v>
      </c>
      <c r="AJ4" s="13" t="s">
        <v>39</v>
      </c>
      <c r="AK4" s="13" t="s">
        <v>40</v>
      </c>
      <c r="AL4" s="13" t="s">
        <v>41</v>
      </c>
      <c r="AM4" s="13" t="s">
        <v>42</v>
      </c>
      <c r="AN4" s="13" t="s">
        <v>43</v>
      </c>
      <c r="AO4" s="13" t="s">
        <v>44</v>
      </c>
      <c r="AP4" s="13" t="s">
        <v>45</v>
      </c>
      <c r="AQ4" s="13" t="s">
        <v>46</v>
      </c>
      <c r="AR4" s="13" t="s">
        <v>47</v>
      </c>
      <c r="AS4" s="13" t="s">
        <v>48</v>
      </c>
      <c r="AT4" s="13" t="s">
        <v>49</v>
      </c>
    </row>
    <row r="5" spans="1:46" s="4" customFormat="1" ht="16.5" customHeight="1">
      <c r="A5" s="4" t="s">
        <v>75</v>
      </c>
      <c r="B5" s="16"/>
      <c r="C5" s="16"/>
      <c r="D5" s="16"/>
      <c r="E5" s="16"/>
      <c r="F5" s="16"/>
      <c r="G5" s="16"/>
      <c r="H5" s="16"/>
      <c r="I5" s="16"/>
      <c r="J5" s="16" t="s">
        <v>0</v>
      </c>
      <c r="K5" s="16" t="s">
        <v>0</v>
      </c>
      <c r="L5" s="16" t="s">
        <v>0</v>
      </c>
      <c r="M5" s="16" t="s">
        <v>0</v>
      </c>
      <c r="N5" s="16"/>
      <c r="O5" s="16"/>
      <c r="P5" s="16"/>
      <c r="Q5" s="16"/>
      <c r="R5" s="17"/>
      <c r="S5" s="18"/>
      <c r="T5" s="18"/>
      <c r="U5" s="19"/>
      <c r="V5" s="19"/>
      <c r="W5" s="19"/>
      <c r="X5" s="18"/>
      <c r="Y5" s="18"/>
      <c r="Z5" s="18" t="s">
        <v>79</v>
      </c>
      <c r="AA5" s="18" t="s">
        <v>79</v>
      </c>
      <c r="AB5" s="18" t="s">
        <v>1</v>
      </c>
      <c r="AC5" s="18" t="s">
        <v>1</v>
      </c>
      <c r="AD5" s="18" t="s">
        <v>1</v>
      </c>
      <c r="AE5" s="18" t="s">
        <v>1</v>
      </c>
      <c r="AF5" s="18" t="s">
        <v>1</v>
      </c>
      <c r="AG5" s="18" t="s">
        <v>1</v>
      </c>
      <c r="AH5" s="18" t="s">
        <v>1</v>
      </c>
      <c r="AI5" s="18" t="s">
        <v>1</v>
      </c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</row>
  </sheetData>
  <sheetProtection/>
  <conditionalFormatting sqref="K4:Q4">
    <cfRule type="cellIs" priority="1" dxfId="0" operator="equal" stopIfTrue="1">
      <formula>"VISA"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Irwan</cp:lastModifiedBy>
  <cp:lastPrinted>2006-10-14T04:25:00Z</cp:lastPrinted>
  <dcterms:created xsi:type="dcterms:W3CDTF">2006-10-13T14:03:49Z</dcterms:created>
  <dcterms:modified xsi:type="dcterms:W3CDTF">2014-12-01T11:08:39Z</dcterms:modified>
  <cp:category/>
  <cp:version/>
  <cp:contentType/>
  <cp:contentStatus/>
</cp:coreProperties>
</file>